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4915" windowHeight="12330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AG37" i="1" l="1"/>
  <c r="AG32" i="1"/>
  <c r="AD57" i="1"/>
  <c r="AD56" i="1"/>
  <c r="AD54" i="1"/>
  <c r="AD52" i="1"/>
  <c r="AD51" i="1"/>
  <c r="AD46" i="1"/>
  <c r="AD45" i="1"/>
  <c r="AD44" i="1"/>
  <c r="AD40" i="1"/>
  <c r="AD37" i="1"/>
  <c r="AD36" i="1"/>
  <c r="AD35" i="1"/>
  <c r="AD32" i="1"/>
  <c r="AC35" i="1"/>
  <c r="AC53" i="1"/>
  <c r="AD53" i="1" s="1"/>
  <c r="AC49" i="1"/>
  <c r="AD49" i="1" s="1"/>
  <c r="AC47" i="1"/>
  <c r="AD47" i="1" s="1"/>
  <c r="AC38" i="1"/>
  <c r="AD38" i="1" s="1"/>
  <c r="AC36" i="1"/>
  <c r="AC54" i="1"/>
  <c r="AC52" i="1"/>
  <c r="AC39" i="1"/>
  <c r="AD39" i="1" s="1"/>
  <c r="AC55" i="1"/>
  <c r="AD55" i="1" s="1"/>
  <c r="AC56" i="1"/>
  <c r="AC37" i="1"/>
  <c r="AC32" i="1"/>
  <c r="AC48" i="1"/>
  <c r="AC50" i="1"/>
  <c r="AC34" i="1"/>
  <c r="AC44" i="1"/>
  <c r="AC51" i="1"/>
  <c r="AC57" i="1"/>
  <c r="AC41" i="1"/>
  <c r="AD41" i="1" s="1"/>
  <c r="AC33" i="1"/>
  <c r="AD33" i="1" s="1"/>
  <c r="AC46" i="1"/>
  <c r="AC40" i="1"/>
  <c r="AC45" i="1"/>
  <c r="AC42" i="1"/>
  <c r="AC43" i="1"/>
  <c r="AC30" i="1"/>
  <c r="AD43" i="1" l="1"/>
  <c r="AD50" i="1"/>
  <c r="AD48" i="1"/>
  <c r="AD42" i="1"/>
  <c r="AD34" i="1"/>
</calcChain>
</file>

<file path=xl/sharedStrings.xml><?xml version="1.0" encoding="utf-8"?>
<sst xmlns="http://schemas.openxmlformats.org/spreadsheetml/2006/main" count="107" uniqueCount="79">
  <si>
    <t>Hodnocení BP 2011</t>
  </si>
  <si>
    <t>A</t>
  </si>
  <si>
    <t>Kriterium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</si>
  <si>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</si>
  <si>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</si>
  <si>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</si>
  <si>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</si>
  <si>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</si>
  <si>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</si>
  <si>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</si>
  <si>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</si>
  <si>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</si>
  <si>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</si>
  <si>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</si>
  <si>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</si>
  <si>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</si>
  <si>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</si>
  <si>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</si>
  <si>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</si>
  <si>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</si>
  <si>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</si>
  <si>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</si>
  <si>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</si>
  <si>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</si>
  <si>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</si>
  <si>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</si>
  <si>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Váha</t>
  </si>
  <si>
    <t>Seznam kritérií</t>
  </si>
  <si>
    <t>chybějící odkazy v obsahu</t>
  </si>
  <si>
    <t>nejsou sjednocené formáty odstavců</t>
  </si>
  <si>
    <t>citování sekcí sjednotit "sekce A" a sekce B</t>
  </si>
  <si>
    <t>není doplněn popis některých obrázků</t>
  </si>
  <si>
    <t>vhodné více rozvést popisy obrázků</t>
  </si>
  <si>
    <t>tmavý text na tmavém pozadí není dobře čitelný</t>
  </si>
  <si>
    <t>chybějící legenda matematických vzorců</t>
  </si>
  <si>
    <r>
      <t xml:space="preserve">není jasné jak vznikly hodnotz pro manažerskou matici </t>
    </r>
    <r>
      <rPr>
        <b/>
        <i/>
        <sz val="11"/>
        <color theme="1"/>
        <rFont val="Calibri"/>
        <family val="2"/>
        <charset val="238"/>
        <scheme val="minor"/>
      </rPr>
      <t>B</t>
    </r>
  </si>
  <si>
    <t>grafy lépe graficky barevně + značkami oddělit jednotlivé série</t>
  </si>
  <si>
    <t>optimalizační výpočet neby součástí zadání</t>
  </si>
  <si>
    <t>bylo by dobré provést revizi opětovným přečtením celého textu</t>
  </si>
  <si>
    <t>grafické výstupy by bylo možné ještě více komentovat</t>
  </si>
  <si>
    <t>uvést více zdrojů literatury + citace v textu</t>
  </si>
  <si>
    <t>uvést více on-line odkazů + citace v textu</t>
  </si>
  <si>
    <t>chybí grafy diferencí standardů</t>
  </si>
  <si>
    <r>
      <t xml:space="preserve">odlišit maticivou symboliku A, </t>
    </r>
    <r>
      <rPr>
        <b/>
        <i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, B, </t>
    </r>
    <r>
      <rPr>
        <b/>
        <i/>
        <sz val="11"/>
        <color theme="1"/>
        <rFont val="Calibri"/>
        <family val="2"/>
        <charset val="238"/>
        <scheme val="minor"/>
      </rPr>
      <t>B</t>
    </r>
  </si>
  <si>
    <t>projít + opravit znovu gramatiku</t>
  </si>
  <si>
    <t>podrobněji popsat proces kalibrace modelu</t>
  </si>
  <si>
    <t>chybí uvést matematický základ modelu a jeho popis</t>
  </si>
  <si>
    <t>chybí uvést vývojový diagram výpočtu modelu a jeho popis</t>
  </si>
  <si>
    <t>Jméno</t>
  </si>
  <si>
    <t>Lusk</t>
  </si>
  <si>
    <t>Kubíčková</t>
  </si>
  <si>
    <t>symboly "&lt;", "&gt;" neoznačují interval</t>
  </si>
  <si>
    <t>Miňovský</t>
  </si>
  <si>
    <t>Hrdina T.</t>
  </si>
  <si>
    <t>Moravec</t>
  </si>
  <si>
    <t>Bernátová</t>
  </si>
  <si>
    <t>Koten</t>
  </si>
  <si>
    <t>Zeman</t>
  </si>
  <si>
    <t>Putryk</t>
  </si>
  <si>
    <t>Mareš</t>
  </si>
  <si>
    <t>Braunstein</t>
  </si>
  <si>
    <t>Pospíšilová</t>
  </si>
  <si>
    <t>Pello</t>
  </si>
  <si>
    <t>Beránková</t>
  </si>
  <si>
    <t>Čermák</t>
  </si>
  <si>
    <t>Vokurka</t>
  </si>
  <si>
    <t>Vodička</t>
  </si>
  <si>
    <t>Hrdina A.</t>
  </si>
  <si>
    <t>Rufer</t>
  </si>
  <si>
    <t>Vašák</t>
  </si>
  <si>
    <t>Čanda</t>
  </si>
  <si>
    <t>Hlávka</t>
  </si>
  <si>
    <t>Nenadálová</t>
  </si>
  <si>
    <t>Pětivlas</t>
  </si>
  <si>
    <t>Trajer</t>
  </si>
  <si>
    <t>Brych</t>
  </si>
  <si>
    <t>ostatní poznámky možno nahlédnout po dohodě</t>
  </si>
  <si>
    <t>Suma vah</t>
  </si>
  <si>
    <t>Hodnocení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</si>
</sst>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H58"/>
  <sheetViews>
    <sheetView tabSelected="1" topLeftCell="B1" workbookViewId="0">
      <selection activeCell="Z8" sqref="Z8"/>
    </sheetView>
  </sheetViews>
  <sheetFormatPr defaultRowHeight="15" x14ac:dyDescent="0.25"/>
  <cols>
    <col min="5" max="28" width="5.42578125" customWidth="1"/>
    <col min="30" max="30" width="11.85546875" bestFit="1" customWidth="1"/>
    <col min="31" max="31" width="7.42578125" customWidth="1"/>
    <col min="32" max="32" width="18.85546875" customWidth="1"/>
  </cols>
  <sheetData>
    <row r="4" spans="3:6" ht="31.5" x14ac:dyDescent="0.5">
      <c r="C4" s="1" t="s">
        <v>0</v>
      </c>
    </row>
    <row r="5" spans="3:6" x14ac:dyDescent="0.25">
      <c r="C5" t="s">
        <v>27</v>
      </c>
      <c r="E5" t="s">
        <v>1</v>
      </c>
      <c r="F5" t="s">
        <v>28</v>
      </c>
    </row>
    <row r="6" spans="3:6" x14ac:dyDescent="0.25">
      <c r="E6" t="s">
        <v>3</v>
      </c>
      <c r="F6" t="s">
        <v>29</v>
      </c>
    </row>
    <row r="7" spans="3:6" x14ac:dyDescent="0.25">
      <c r="E7" t="s">
        <v>4</v>
      </c>
      <c r="F7" t="s">
        <v>30</v>
      </c>
    </row>
    <row r="8" spans="3:6" x14ac:dyDescent="0.25">
      <c r="E8" t="s">
        <v>5</v>
      </c>
      <c r="F8" t="s">
        <v>31</v>
      </c>
    </row>
    <row r="9" spans="3:6" x14ac:dyDescent="0.25">
      <c r="E9" t="s">
        <v>6</v>
      </c>
      <c r="F9" t="s">
        <v>32</v>
      </c>
    </row>
    <row r="10" spans="3:6" x14ac:dyDescent="0.25">
      <c r="E10" t="s">
        <v>7</v>
      </c>
      <c r="F10" t="s">
        <v>33</v>
      </c>
    </row>
    <row r="11" spans="3:6" x14ac:dyDescent="0.25">
      <c r="E11" t="s">
        <v>8</v>
      </c>
      <c r="F11" t="s">
        <v>34</v>
      </c>
    </row>
    <row r="12" spans="3:6" x14ac:dyDescent="0.25">
      <c r="E12" t="s">
        <v>9</v>
      </c>
      <c r="F12" t="s">
        <v>35</v>
      </c>
    </row>
    <row r="13" spans="3:6" x14ac:dyDescent="0.25">
      <c r="E13" t="s">
        <v>10</v>
      </c>
      <c r="F13" t="s">
        <v>36</v>
      </c>
    </row>
    <row r="14" spans="3:6" x14ac:dyDescent="0.25">
      <c r="E14" t="s">
        <v>11</v>
      </c>
      <c r="F14" t="s">
        <v>37</v>
      </c>
    </row>
    <row r="15" spans="3:6" x14ac:dyDescent="0.25">
      <c r="E15" t="s">
        <v>12</v>
      </c>
      <c r="F15" t="s">
        <v>38</v>
      </c>
    </row>
    <row r="16" spans="3:6" x14ac:dyDescent="0.25">
      <c r="E16" t="s">
        <v>13</v>
      </c>
      <c r="F16" t="s">
        <v>39</v>
      </c>
    </row>
    <row r="17" spans="3:34" x14ac:dyDescent="0.25">
      <c r="E17" t="s">
        <v>14</v>
      </c>
      <c r="F17" t="s">
        <v>40</v>
      </c>
    </row>
    <row r="18" spans="3:34" x14ac:dyDescent="0.25">
      <c r="E18" t="s">
        <v>15</v>
      </c>
    </row>
    <row r="19" spans="3:34" x14ac:dyDescent="0.25">
      <c r="E19" t="s">
        <v>16</v>
      </c>
      <c r="F19" t="s">
        <v>41</v>
      </c>
    </row>
    <row r="20" spans="3:34" x14ac:dyDescent="0.25">
      <c r="E20" t="s">
        <v>17</v>
      </c>
      <c r="F20" t="s">
        <v>42</v>
      </c>
    </row>
    <row r="21" spans="3:34" x14ac:dyDescent="0.25">
      <c r="E21" t="s">
        <v>18</v>
      </c>
      <c r="F21" t="s">
        <v>43</v>
      </c>
    </row>
    <row r="22" spans="3:34" x14ac:dyDescent="0.25">
      <c r="E22" t="s">
        <v>19</v>
      </c>
      <c r="F22" t="s">
        <v>44</v>
      </c>
    </row>
    <row r="23" spans="3:34" x14ac:dyDescent="0.25">
      <c r="E23" t="s">
        <v>20</v>
      </c>
      <c r="F23" t="s">
        <v>51</v>
      </c>
      <c r="AC23" s="4"/>
      <c r="AD23" s="4"/>
      <c r="AE23" s="4"/>
      <c r="AF23" s="4"/>
      <c r="AG23" s="4"/>
    </row>
    <row r="24" spans="3:34" x14ac:dyDescent="0.25">
      <c r="E24" t="s">
        <v>21</v>
      </c>
      <c r="F24" t="s">
        <v>45</v>
      </c>
      <c r="AC24" s="4"/>
      <c r="AD24" s="4"/>
      <c r="AE24" s="4"/>
      <c r="AF24" s="4"/>
      <c r="AG24" s="4"/>
    </row>
    <row r="25" spans="3:34" x14ac:dyDescent="0.25">
      <c r="E25" t="s">
        <v>22</v>
      </c>
      <c r="F25" t="s">
        <v>46</v>
      </c>
      <c r="AC25" s="4"/>
      <c r="AD25" s="4"/>
      <c r="AE25" s="4"/>
      <c r="AF25" s="4"/>
      <c r="AG25" s="4"/>
    </row>
    <row r="26" spans="3:34" x14ac:dyDescent="0.25">
      <c r="E26" t="s">
        <v>23</v>
      </c>
      <c r="F26" t="s">
        <v>47</v>
      </c>
      <c r="AC26" s="4"/>
      <c r="AD26" s="4"/>
      <c r="AE26" s="4"/>
      <c r="AF26" s="4"/>
    </row>
    <row r="27" spans="3:34" x14ac:dyDescent="0.25">
      <c r="E27" t="s">
        <v>25</v>
      </c>
      <c r="F27" t="s">
        <v>76</v>
      </c>
      <c r="AC27" s="4"/>
      <c r="AD27" s="4"/>
      <c r="AE27" s="4"/>
      <c r="AF27" s="4"/>
    </row>
    <row r="28" spans="3:34" x14ac:dyDescent="0.25">
      <c r="AC28" s="4"/>
      <c r="AD28" s="4"/>
      <c r="AE28" s="4"/>
      <c r="AF28" s="4"/>
    </row>
    <row r="29" spans="3:34" x14ac:dyDescent="0.25">
      <c r="D29" t="s">
        <v>2</v>
      </c>
      <c r="E29" t="s">
        <v>1</v>
      </c>
      <c r="F29" t="s">
        <v>3</v>
      </c>
      <c r="G29" t="s">
        <v>4</v>
      </c>
      <c r="H29" t="s">
        <v>5</v>
      </c>
      <c r="I29" t="s">
        <v>6</v>
      </c>
      <c r="J29" t="s">
        <v>7</v>
      </c>
      <c r="K29" t="s">
        <v>8</v>
      </c>
      <c r="L29" t="s">
        <v>9</v>
      </c>
      <c r="M29" t="s">
        <v>10</v>
      </c>
      <c r="N29" t="s">
        <v>11</v>
      </c>
      <c r="O29" t="s">
        <v>12</v>
      </c>
      <c r="P29" t="s">
        <v>13</v>
      </c>
      <c r="Q29" t="s">
        <v>14</v>
      </c>
      <c r="R29" t="s">
        <v>15</v>
      </c>
      <c r="S29" t="s">
        <v>16</v>
      </c>
      <c r="T29" t="s">
        <v>17</v>
      </c>
      <c r="U29" t="s">
        <v>18</v>
      </c>
      <c r="V29" t="s">
        <v>19</v>
      </c>
      <c r="W29" t="s">
        <v>20</v>
      </c>
      <c r="X29" t="s">
        <v>21</v>
      </c>
      <c r="Y29" t="s">
        <v>22</v>
      </c>
      <c r="Z29" t="s">
        <v>23</v>
      </c>
      <c r="AA29" t="s">
        <v>24</v>
      </c>
      <c r="AB29" t="s">
        <v>25</v>
      </c>
      <c r="AC29" s="4" t="s">
        <v>77</v>
      </c>
      <c r="AD29" s="4"/>
      <c r="AE29" s="4"/>
      <c r="AF29" s="4"/>
    </row>
    <row r="30" spans="3:34" x14ac:dyDescent="0.25">
      <c r="D30" t="s">
        <v>26</v>
      </c>
      <c r="E30">
        <v>0.04</v>
      </c>
      <c r="F30">
        <v>0.02</v>
      </c>
      <c r="G30">
        <v>0.04</v>
      </c>
      <c r="H30">
        <v>0.05</v>
      </c>
      <c r="I30">
        <v>0.04</v>
      </c>
      <c r="J30">
        <v>0.03</v>
      </c>
      <c r="K30">
        <v>0.04</v>
      </c>
      <c r="L30">
        <v>0.03</v>
      </c>
      <c r="M30">
        <v>0.04</v>
      </c>
      <c r="N30">
        <v>0.04</v>
      </c>
      <c r="O30">
        <v>0.04</v>
      </c>
      <c r="P30">
        <v>0.04</v>
      </c>
      <c r="Q30">
        <v>0.03</v>
      </c>
      <c r="S30">
        <v>0.04</v>
      </c>
      <c r="T30">
        <v>0.04</v>
      </c>
      <c r="U30">
        <v>0.03</v>
      </c>
      <c r="V30">
        <v>0.03</v>
      </c>
      <c r="W30">
        <v>0.02</v>
      </c>
      <c r="X30">
        <v>0.05</v>
      </c>
      <c r="Y30">
        <v>0.04</v>
      </c>
      <c r="Z30">
        <v>0.04</v>
      </c>
      <c r="AB30">
        <v>0.23</v>
      </c>
      <c r="AC30" s="4">
        <f>SUM(E30:AB30)</f>
        <v>1.0000000000000002</v>
      </c>
      <c r="AD30" s="4" t="s">
        <v>78</v>
      </c>
      <c r="AE30" s="4"/>
      <c r="AF30" s="4"/>
      <c r="AG30" s="4"/>
    </row>
    <row r="31" spans="3:34" x14ac:dyDescent="0.25">
      <c r="C31">
        <v>1</v>
      </c>
      <c r="D31" t="s">
        <v>48</v>
      </c>
      <c r="AF31" s="2"/>
      <c r="AG31" s="2"/>
      <c r="AH31" s="2"/>
    </row>
    <row r="32" spans="3:34" x14ac:dyDescent="0.25">
      <c r="C32">
        <v>2</v>
      </c>
      <c r="D32" t="s">
        <v>63</v>
      </c>
      <c r="F32">
        <v>1</v>
      </c>
      <c r="K32">
        <v>1</v>
      </c>
      <c r="Q32">
        <v>1</v>
      </c>
      <c r="U32">
        <v>1</v>
      </c>
      <c r="W32">
        <v>1</v>
      </c>
      <c r="Y32">
        <v>1</v>
      </c>
      <c r="Z32">
        <v>1</v>
      </c>
      <c r="AB32">
        <v>6</v>
      </c>
      <c r="AC32">
        <f>SUMPRODUCT(E32:AB32,$E$30:$AB$30)</f>
        <v>1.6</v>
      </c>
      <c r="AD32" s="3" t="str">
        <f>VLOOKUP(AC32,$AG$32:$AH$36,2)</f>
        <v>C</v>
      </c>
      <c r="AF32" s="2"/>
      <c r="AG32" s="2">
        <f>MIN(AC32:AC57)-0.001</f>
        <v>0.44900000000000007</v>
      </c>
      <c r="AH32" s="2" t="s">
        <v>1</v>
      </c>
    </row>
    <row r="33" spans="3:34" x14ac:dyDescent="0.25">
      <c r="C33">
        <v>3</v>
      </c>
      <c r="D33" t="s">
        <v>55</v>
      </c>
      <c r="K33">
        <v>1</v>
      </c>
      <c r="L33">
        <v>1</v>
      </c>
      <c r="M33">
        <v>1</v>
      </c>
      <c r="U33">
        <v>1</v>
      </c>
      <c r="Y33">
        <v>1</v>
      </c>
      <c r="Z33">
        <v>1</v>
      </c>
      <c r="AB33">
        <v>9</v>
      </c>
      <c r="AC33">
        <f>SUMPRODUCT(E33:AB33,$E$30:$AB$30)</f>
        <v>2.2900000000000005</v>
      </c>
      <c r="AD33" s="3" t="str">
        <f>VLOOKUP(AC33,$AG$32:$AH$36,2)</f>
        <v>C</v>
      </c>
      <c r="AF33" s="2"/>
      <c r="AG33" s="2">
        <v>0.9</v>
      </c>
      <c r="AH33" s="2" t="s">
        <v>3</v>
      </c>
    </row>
    <row r="34" spans="3:34" x14ac:dyDescent="0.25">
      <c r="C34">
        <v>4</v>
      </c>
      <c r="D34" t="s">
        <v>60</v>
      </c>
      <c r="K34">
        <v>1</v>
      </c>
      <c r="M34">
        <v>1</v>
      </c>
      <c r="Q34">
        <v>1</v>
      </c>
      <c r="U34">
        <v>1</v>
      </c>
      <c r="Y34">
        <v>1</v>
      </c>
      <c r="Z34">
        <v>1</v>
      </c>
      <c r="AB34">
        <v>1</v>
      </c>
      <c r="AC34">
        <f>SUMPRODUCT(E34:AB34,$E$30:$AB$30)</f>
        <v>0.45000000000000007</v>
      </c>
      <c r="AD34" s="3" t="str">
        <f>VLOOKUP(AC34,$AG$32:$AH$36,2)</f>
        <v>A</v>
      </c>
      <c r="AF34" s="2"/>
      <c r="AG34" s="2">
        <v>1.3</v>
      </c>
      <c r="AH34" s="2" t="s">
        <v>4</v>
      </c>
    </row>
    <row r="35" spans="3:34" x14ac:dyDescent="0.25">
      <c r="C35">
        <v>5</v>
      </c>
      <c r="D35" t="s">
        <v>75</v>
      </c>
      <c r="F35">
        <v>1</v>
      </c>
      <c r="G35">
        <v>1</v>
      </c>
      <c r="K35">
        <v>1</v>
      </c>
      <c r="M35">
        <v>1</v>
      </c>
      <c r="Q35">
        <v>1</v>
      </c>
      <c r="S35">
        <v>1</v>
      </c>
      <c r="Y35">
        <v>1</v>
      </c>
      <c r="Z35">
        <v>1</v>
      </c>
      <c r="AB35">
        <v>5</v>
      </c>
      <c r="AC35">
        <f>SUMPRODUCT(E35:AB35,$E$30:$AB$30)</f>
        <v>1.4400000000000002</v>
      </c>
      <c r="AD35" s="3" t="str">
        <f>VLOOKUP(AC35,$AG$32:$AH$36,2)</f>
        <v>C</v>
      </c>
      <c r="AF35" s="2"/>
      <c r="AG35" s="2">
        <v>2.2999999999999998</v>
      </c>
      <c r="AH35" s="2" t="s">
        <v>5</v>
      </c>
    </row>
    <row r="36" spans="3:34" x14ac:dyDescent="0.25">
      <c r="C36">
        <v>6</v>
      </c>
      <c r="D36" t="s">
        <v>70</v>
      </c>
      <c r="G36">
        <v>1</v>
      </c>
      <c r="K36">
        <v>1</v>
      </c>
      <c r="M36">
        <v>1</v>
      </c>
      <c r="Q36">
        <v>1</v>
      </c>
      <c r="S36">
        <v>1</v>
      </c>
      <c r="W36">
        <v>1</v>
      </c>
      <c r="Y36">
        <v>1</v>
      </c>
      <c r="AB36">
        <v>5</v>
      </c>
      <c r="AC36">
        <f>SUMPRODUCT(E36:AB36,$E$30:$AB$30)</f>
        <v>1.4000000000000001</v>
      </c>
      <c r="AD36" s="3" t="str">
        <f>VLOOKUP(AC36,$AG$32:$AH$36,2)</f>
        <v>C</v>
      </c>
      <c r="AF36" s="2"/>
      <c r="AG36" s="2">
        <v>2.4</v>
      </c>
      <c r="AH36" s="2" t="s">
        <v>6</v>
      </c>
    </row>
    <row r="37" spans="3:34" x14ac:dyDescent="0.25">
      <c r="C37">
        <v>7</v>
      </c>
      <c r="D37" t="s">
        <v>64</v>
      </c>
      <c r="F37">
        <v>1</v>
      </c>
      <c r="G37">
        <v>1</v>
      </c>
      <c r="J37">
        <v>1</v>
      </c>
      <c r="K37">
        <v>1</v>
      </c>
      <c r="L37">
        <v>1</v>
      </c>
      <c r="Q37">
        <v>1</v>
      </c>
      <c r="S37">
        <v>1</v>
      </c>
      <c r="Y37">
        <v>1</v>
      </c>
      <c r="AB37">
        <v>6</v>
      </c>
      <c r="AC37">
        <f>SUMPRODUCT(E37:AB37,$E$30:$AB$30)</f>
        <v>1.6500000000000001</v>
      </c>
      <c r="AD37" s="3" t="str">
        <f>VLOOKUP(AC37,$AG$32:$AH$36,2)</f>
        <v>C</v>
      </c>
      <c r="AF37" s="2"/>
      <c r="AG37" s="2">
        <f>MAX(AC32:AC57)</f>
        <v>2.3800000000000003</v>
      </c>
      <c r="AH37" s="2"/>
    </row>
    <row r="38" spans="3:34" x14ac:dyDescent="0.25">
      <c r="C38">
        <v>8</v>
      </c>
      <c r="D38" t="s">
        <v>71</v>
      </c>
      <c r="F38">
        <v>1</v>
      </c>
      <c r="G38">
        <v>1</v>
      </c>
      <c r="K38">
        <v>1</v>
      </c>
      <c r="Q38">
        <v>1</v>
      </c>
      <c r="S38">
        <v>1</v>
      </c>
      <c r="V38">
        <v>1</v>
      </c>
      <c r="AB38">
        <v>9</v>
      </c>
      <c r="AC38">
        <f>SUMPRODUCT(E38:AB38,$E$30:$AB$30)</f>
        <v>2.2700000000000005</v>
      </c>
      <c r="AD38" s="3" t="str">
        <f>VLOOKUP(AC38,$AG$32:$AH$36,2)</f>
        <v>C</v>
      </c>
      <c r="AF38" s="2"/>
      <c r="AG38" s="2"/>
      <c r="AH38" s="2"/>
    </row>
    <row r="39" spans="3:34" x14ac:dyDescent="0.25">
      <c r="C39">
        <v>9</v>
      </c>
      <c r="D39" t="s">
        <v>67</v>
      </c>
      <c r="G39">
        <v>1</v>
      </c>
      <c r="J39">
        <v>1</v>
      </c>
      <c r="K39">
        <v>1</v>
      </c>
      <c r="Q39">
        <v>1</v>
      </c>
      <c r="S39">
        <v>1</v>
      </c>
      <c r="X39">
        <v>1</v>
      </c>
      <c r="Y39">
        <v>1</v>
      </c>
      <c r="Z39">
        <v>1</v>
      </c>
      <c r="AB39">
        <v>9</v>
      </c>
      <c r="AC39">
        <f>SUMPRODUCT(E39:AB39,$E$30:$AB$30)</f>
        <v>2.3800000000000003</v>
      </c>
      <c r="AD39" s="3" t="str">
        <f>VLOOKUP(AC39,$AG$32:$AH$36,2)</f>
        <v>D</v>
      </c>
      <c r="AF39" s="2"/>
      <c r="AG39" s="2"/>
      <c r="AH39" s="2"/>
    </row>
    <row r="40" spans="3:34" x14ac:dyDescent="0.25">
      <c r="C40">
        <v>10</v>
      </c>
      <c r="D40" t="s">
        <v>53</v>
      </c>
      <c r="K40">
        <v>1</v>
      </c>
      <c r="L40">
        <v>1</v>
      </c>
      <c r="M40">
        <v>1</v>
      </c>
      <c r="Q40">
        <v>1</v>
      </c>
      <c r="S40">
        <v>1</v>
      </c>
      <c r="U40">
        <v>1</v>
      </c>
      <c r="W40">
        <v>1</v>
      </c>
      <c r="Y40">
        <v>1</v>
      </c>
      <c r="Z40">
        <v>1</v>
      </c>
      <c r="AB40">
        <v>7</v>
      </c>
      <c r="AC40">
        <f>SUMPRODUCT(E40:AB40,$E$30:$AB$30)</f>
        <v>1.9200000000000002</v>
      </c>
      <c r="AD40" s="3" t="str">
        <f>VLOOKUP(AC40,$AG$32:$AH$36,2)</f>
        <v>C</v>
      </c>
      <c r="AF40" s="2"/>
      <c r="AG40" s="2"/>
      <c r="AH40" s="2"/>
    </row>
    <row r="41" spans="3:34" x14ac:dyDescent="0.25">
      <c r="C41">
        <v>11</v>
      </c>
      <c r="D41" t="s">
        <v>56</v>
      </c>
      <c r="K41">
        <v>1</v>
      </c>
      <c r="L41">
        <v>1</v>
      </c>
      <c r="M41">
        <v>1</v>
      </c>
      <c r="Q41">
        <v>1</v>
      </c>
      <c r="S41">
        <v>1</v>
      </c>
      <c r="U41">
        <v>1</v>
      </c>
      <c r="W41">
        <v>1</v>
      </c>
      <c r="Z41">
        <v>1</v>
      </c>
      <c r="AB41">
        <v>8</v>
      </c>
      <c r="AC41">
        <f>SUMPRODUCT(E41:AB41,$E$30:$AB$30)</f>
        <v>2.1100000000000003</v>
      </c>
      <c r="AD41" s="3" t="str">
        <f>VLOOKUP(AC41,$AG$32:$AH$36,2)</f>
        <v>C</v>
      </c>
    </row>
    <row r="42" spans="3:34" x14ac:dyDescent="0.25">
      <c r="C42">
        <v>12</v>
      </c>
      <c r="D42" t="s">
        <v>50</v>
      </c>
      <c r="P42">
        <v>1</v>
      </c>
      <c r="Q42">
        <v>1</v>
      </c>
      <c r="S42">
        <v>1</v>
      </c>
      <c r="T42">
        <v>1</v>
      </c>
      <c r="U42">
        <v>1</v>
      </c>
      <c r="AB42">
        <v>2</v>
      </c>
      <c r="AC42">
        <f>SUMPRODUCT(E42:AB42,$E$30:$AB$30)</f>
        <v>0.64</v>
      </c>
      <c r="AD42" s="3" t="str">
        <f>VLOOKUP(AC42,$AG$32:$AH$36,2)</f>
        <v>A</v>
      </c>
    </row>
    <row r="43" spans="3:34" x14ac:dyDescent="0.25">
      <c r="C43">
        <v>13</v>
      </c>
      <c r="D43" t="s">
        <v>49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Q43">
        <v>1</v>
      </c>
      <c r="S43">
        <v>1</v>
      </c>
      <c r="W43">
        <v>1</v>
      </c>
      <c r="AB43">
        <v>3</v>
      </c>
      <c r="AC43">
        <f>SUMPRODUCT(E43:AB43,$E$30:$AB$30)</f>
        <v>1.19</v>
      </c>
      <c r="AD43" s="3" t="str">
        <f>VLOOKUP(AC43,$AG$32:$AH$36,2)</f>
        <v>B</v>
      </c>
    </row>
    <row r="44" spans="3:34" x14ac:dyDescent="0.25">
      <c r="C44">
        <v>14</v>
      </c>
      <c r="D44" t="s">
        <v>59</v>
      </c>
      <c r="L44">
        <v>1</v>
      </c>
      <c r="M44">
        <v>1</v>
      </c>
      <c r="Q44">
        <v>1</v>
      </c>
      <c r="S44">
        <v>1</v>
      </c>
      <c r="Z44">
        <v>1</v>
      </c>
      <c r="AB44">
        <v>6</v>
      </c>
      <c r="AC44">
        <f>SUMPRODUCT(E44:AB44,$E$30:$AB$30)</f>
        <v>1.56</v>
      </c>
      <c r="AD44" s="3" t="str">
        <f>VLOOKUP(AC44,$AG$32:$AH$36,2)</f>
        <v>C</v>
      </c>
    </row>
    <row r="45" spans="3:34" x14ac:dyDescent="0.25">
      <c r="C45">
        <v>15</v>
      </c>
      <c r="D45" t="s">
        <v>52</v>
      </c>
      <c r="H45">
        <v>1</v>
      </c>
      <c r="K45">
        <v>1</v>
      </c>
      <c r="M45">
        <v>1</v>
      </c>
      <c r="Q45">
        <v>1</v>
      </c>
      <c r="S45">
        <v>1</v>
      </c>
      <c r="U45">
        <v>1</v>
      </c>
      <c r="Y45">
        <v>1</v>
      </c>
      <c r="Z45">
        <v>1</v>
      </c>
      <c r="AB45">
        <v>5</v>
      </c>
      <c r="AC45">
        <f>SUMPRODUCT(E45:AB45,$E$30:$AB$30)</f>
        <v>1.4600000000000002</v>
      </c>
      <c r="AD45" s="3" t="str">
        <f>VLOOKUP(AC45,$AG$32:$AH$36,2)</f>
        <v>C</v>
      </c>
    </row>
    <row r="46" spans="3:34" x14ac:dyDescent="0.25">
      <c r="C46">
        <v>16</v>
      </c>
      <c r="D46" t="s">
        <v>54</v>
      </c>
      <c r="K46">
        <v>1</v>
      </c>
      <c r="L46">
        <v>1</v>
      </c>
      <c r="M46">
        <v>1</v>
      </c>
      <c r="Q46">
        <v>1</v>
      </c>
      <c r="S46">
        <v>1</v>
      </c>
      <c r="U46">
        <v>1</v>
      </c>
      <c r="W46">
        <v>1</v>
      </c>
      <c r="Y46">
        <v>1</v>
      </c>
      <c r="Z46">
        <v>1</v>
      </c>
      <c r="AB46">
        <v>7</v>
      </c>
      <c r="AC46">
        <f>SUMPRODUCT(E46:AB46,$E$30:$AB$30)</f>
        <v>1.9200000000000002</v>
      </c>
      <c r="AD46" s="3" t="str">
        <f>VLOOKUP(AC46,$AG$32:$AH$36,2)</f>
        <v>C</v>
      </c>
    </row>
    <row r="47" spans="3:34" x14ac:dyDescent="0.25">
      <c r="C47">
        <v>17</v>
      </c>
      <c r="D47" t="s">
        <v>72</v>
      </c>
      <c r="K47">
        <v>1</v>
      </c>
      <c r="L47">
        <v>1</v>
      </c>
      <c r="M47">
        <v>1</v>
      </c>
      <c r="Q47">
        <v>1</v>
      </c>
      <c r="S47">
        <v>1</v>
      </c>
      <c r="U47">
        <v>1</v>
      </c>
      <c r="W47">
        <v>1</v>
      </c>
      <c r="X47">
        <v>1</v>
      </c>
      <c r="AB47">
        <v>9</v>
      </c>
      <c r="AC47">
        <f>SUMPRODUCT(E47:AB47,$E$30:$AB$30)</f>
        <v>2.3500000000000005</v>
      </c>
      <c r="AD47" s="3" t="str">
        <f>VLOOKUP(AC47,$AG$32:$AH$36,2)</f>
        <v>D</v>
      </c>
    </row>
    <row r="48" spans="3:34" x14ac:dyDescent="0.25">
      <c r="C48">
        <v>18</v>
      </c>
      <c r="D48" t="s">
        <v>62</v>
      </c>
      <c r="F48">
        <v>1</v>
      </c>
      <c r="L48">
        <v>1</v>
      </c>
      <c r="Q48">
        <v>1</v>
      </c>
      <c r="U48">
        <v>1</v>
      </c>
      <c r="X48">
        <v>1</v>
      </c>
      <c r="Z48">
        <v>1</v>
      </c>
      <c r="AB48">
        <v>4</v>
      </c>
      <c r="AC48">
        <f>SUMPRODUCT(E48:AB48,$E$30:$AB$30)</f>
        <v>1.1200000000000001</v>
      </c>
      <c r="AD48" s="3" t="str">
        <f>VLOOKUP(AC48,$AG$32:$AH$36,2)</f>
        <v>B</v>
      </c>
    </row>
    <row r="49" spans="3:30" x14ac:dyDescent="0.25">
      <c r="C49">
        <v>19</v>
      </c>
      <c r="D49" t="s">
        <v>73</v>
      </c>
      <c r="F49">
        <v>1</v>
      </c>
      <c r="I49">
        <v>1</v>
      </c>
      <c r="K49">
        <v>1</v>
      </c>
      <c r="L49">
        <v>1</v>
      </c>
      <c r="M49">
        <v>1</v>
      </c>
      <c r="Q49">
        <v>1</v>
      </c>
      <c r="S49">
        <v>1</v>
      </c>
      <c r="U49">
        <v>1</v>
      </c>
      <c r="V49">
        <v>1</v>
      </c>
      <c r="AB49">
        <v>8</v>
      </c>
      <c r="AC49">
        <f>SUMPRODUCT(E49:AB49,$E$30:$AB$30)</f>
        <v>2.14</v>
      </c>
      <c r="AD49" s="3" t="str">
        <f>VLOOKUP(AC49,$AG$32:$AH$36,2)</f>
        <v>C</v>
      </c>
    </row>
    <row r="50" spans="3:30" x14ac:dyDescent="0.25">
      <c r="C50">
        <v>20</v>
      </c>
      <c r="D50" t="s">
        <v>61</v>
      </c>
      <c r="F50">
        <v>1</v>
      </c>
      <c r="K50">
        <v>1</v>
      </c>
      <c r="L50">
        <v>1</v>
      </c>
      <c r="M50">
        <v>1</v>
      </c>
      <c r="Q50">
        <v>1</v>
      </c>
      <c r="S50">
        <v>1</v>
      </c>
      <c r="U50">
        <v>1</v>
      </c>
      <c r="W50">
        <v>1</v>
      </c>
      <c r="Y50">
        <v>1</v>
      </c>
      <c r="Z50">
        <v>1</v>
      </c>
      <c r="AB50">
        <v>4</v>
      </c>
      <c r="AC50">
        <f>SUMPRODUCT(E50:AB50,$E$30:$AB$30)</f>
        <v>1.25</v>
      </c>
      <c r="AD50" s="3" t="str">
        <f>VLOOKUP(AC50,$AG$32:$AH$36,2)</f>
        <v>B</v>
      </c>
    </row>
    <row r="51" spans="3:30" x14ac:dyDescent="0.25">
      <c r="C51">
        <v>21</v>
      </c>
      <c r="D51" t="s">
        <v>58</v>
      </c>
      <c r="F51">
        <v>1</v>
      </c>
      <c r="H51">
        <v>1</v>
      </c>
      <c r="L51">
        <v>1</v>
      </c>
      <c r="Q51">
        <v>1</v>
      </c>
      <c r="S51">
        <v>1</v>
      </c>
      <c r="U51">
        <v>1</v>
      </c>
      <c r="V51">
        <v>1</v>
      </c>
      <c r="Y51">
        <v>1</v>
      </c>
      <c r="Z51">
        <v>1</v>
      </c>
      <c r="AB51">
        <v>7</v>
      </c>
      <c r="AC51">
        <f>SUMPRODUCT(E51:AB51,$E$30:$AB$30)</f>
        <v>1.9200000000000002</v>
      </c>
      <c r="AD51" s="3" t="str">
        <f>VLOOKUP(AC51,$AG$32:$AH$36,2)</f>
        <v>C</v>
      </c>
    </row>
    <row r="52" spans="3:30" x14ac:dyDescent="0.25">
      <c r="C52">
        <v>22</v>
      </c>
      <c r="D52" t="s">
        <v>68</v>
      </c>
      <c r="F52">
        <v>1</v>
      </c>
      <c r="G52">
        <v>1</v>
      </c>
      <c r="I52">
        <v>1</v>
      </c>
      <c r="K52">
        <v>1</v>
      </c>
      <c r="L52">
        <v>1</v>
      </c>
      <c r="Q52">
        <v>1</v>
      </c>
      <c r="S52">
        <v>1</v>
      </c>
      <c r="X52">
        <v>1</v>
      </c>
      <c r="Y52">
        <v>1</v>
      </c>
      <c r="Z52">
        <v>1</v>
      </c>
      <c r="AB52">
        <v>7</v>
      </c>
      <c r="AC52">
        <f>SUMPRODUCT(E52:AB52,$E$30:$AB$30)</f>
        <v>1.98</v>
      </c>
      <c r="AD52" s="3" t="str">
        <f>VLOOKUP(AC52,$AG$32:$AH$36,2)</f>
        <v>C</v>
      </c>
    </row>
    <row r="53" spans="3:30" x14ac:dyDescent="0.25">
      <c r="C53">
        <v>23</v>
      </c>
      <c r="D53" t="s">
        <v>74</v>
      </c>
      <c r="F53">
        <v>1</v>
      </c>
      <c r="H53">
        <v>1</v>
      </c>
      <c r="I53">
        <v>1</v>
      </c>
      <c r="K53">
        <v>1</v>
      </c>
      <c r="M53">
        <v>1</v>
      </c>
      <c r="Q53">
        <v>1</v>
      </c>
      <c r="S53">
        <v>1</v>
      </c>
      <c r="U53">
        <v>1</v>
      </c>
      <c r="AB53">
        <v>9</v>
      </c>
      <c r="AC53">
        <f>SUMPRODUCT(E53:AB53,$E$30:$AB$30)</f>
        <v>2.3600000000000003</v>
      </c>
      <c r="AD53" s="3" t="str">
        <f>VLOOKUP(AC53,$AG$32:$AH$36,2)</f>
        <v>D</v>
      </c>
    </row>
    <row r="54" spans="3:30" x14ac:dyDescent="0.25">
      <c r="C54">
        <v>24</v>
      </c>
      <c r="D54" t="s">
        <v>69</v>
      </c>
      <c r="G54">
        <v>1</v>
      </c>
      <c r="K54">
        <v>1</v>
      </c>
      <c r="Q54">
        <v>1</v>
      </c>
      <c r="S54">
        <v>1</v>
      </c>
      <c r="X54">
        <v>1</v>
      </c>
      <c r="Y54">
        <v>1</v>
      </c>
      <c r="Z54">
        <v>1</v>
      </c>
      <c r="AB54">
        <v>7</v>
      </c>
      <c r="AC54">
        <f>SUMPRODUCT(E54:AB54,$E$30:$AB$30)</f>
        <v>1.8900000000000001</v>
      </c>
      <c r="AD54" s="3" t="str">
        <f>VLOOKUP(AC54,$AG$32:$AH$36,2)</f>
        <v>C</v>
      </c>
    </row>
    <row r="55" spans="3:30" x14ac:dyDescent="0.25">
      <c r="C55">
        <v>25</v>
      </c>
      <c r="D55" t="s">
        <v>66</v>
      </c>
      <c r="F55">
        <v>1</v>
      </c>
      <c r="K55">
        <v>1</v>
      </c>
      <c r="L55">
        <v>1</v>
      </c>
      <c r="M55">
        <v>1</v>
      </c>
      <c r="Q55">
        <v>1</v>
      </c>
      <c r="S55">
        <v>1</v>
      </c>
      <c r="Y55">
        <v>1</v>
      </c>
      <c r="AB55">
        <v>8</v>
      </c>
      <c r="AC55">
        <f>SUMPRODUCT(E55:AB55,$E$30:$AB$30)</f>
        <v>2.08</v>
      </c>
      <c r="AD55" s="3" t="str">
        <f>VLOOKUP(AC55,$AG$32:$AH$36,2)</f>
        <v>C</v>
      </c>
    </row>
    <row r="56" spans="3:30" x14ac:dyDescent="0.25">
      <c r="C56">
        <v>26</v>
      </c>
      <c r="D56" t="s">
        <v>65</v>
      </c>
      <c r="F56">
        <v>1</v>
      </c>
      <c r="G56">
        <v>1</v>
      </c>
      <c r="K56">
        <v>1</v>
      </c>
      <c r="M56">
        <v>1</v>
      </c>
      <c r="Q56">
        <v>1</v>
      </c>
      <c r="S56">
        <v>1</v>
      </c>
      <c r="Y56">
        <v>1</v>
      </c>
      <c r="Z56">
        <v>1</v>
      </c>
      <c r="AB56">
        <v>8</v>
      </c>
      <c r="AC56">
        <f>SUMPRODUCT(E56:AB56,$E$30:$AB$30)</f>
        <v>2.13</v>
      </c>
      <c r="AD56" s="3" t="str">
        <f>VLOOKUP(AC56,$AG$32:$AH$36,2)</f>
        <v>C</v>
      </c>
    </row>
    <row r="57" spans="3:30" x14ac:dyDescent="0.25">
      <c r="C57">
        <v>27</v>
      </c>
      <c r="D57" t="s">
        <v>57</v>
      </c>
      <c r="K57">
        <v>1</v>
      </c>
      <c r="L57">
        <v>1</v>
      </c>
      <c r="M57">
        <v>1</v>
      </c>
      <c r="Q57">
        <v>1</v>
      </c>
      <c r="S57">
        <v>1</v>
      </c>
      <c r="U57">
        <v>1</v>
      </c>
      <c r="Y57">
        <v>1</v>
      </c>
      <c r="Z57">
        <v>1</v>
      </c>
      <c r="AB57">
        <v>7</v>
      </c>
      <c r="AC57">
        <f>SUMPRODUCT(E57:AB57,$E$30:$AB$30)</f>
        <v>1.9000000000000001</v>
      </c>
      <c r="AD57" s="3" t="str">
        <f>VLOOKUP(AC57,$AG$32:$AH$36,2)</f>
        <v>C</v>
      </c>
    </row>
    <row r="58" spans="3:30" x14ac:dyDescent="0.25">
      <c r="AD58" s="3"/>
    </row>
  </sheetData>
  <sortState ref="D32:AC57">
    <sortCondition ref="D3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Dlask</dc:creator>
  <cp:lastModifiedBy>Petr Dlask</cp:lastModifiedBy>
  <dcterms:created xsi:type="dcterms:W3CDTF">2011-05-02T07:34:24Z</dcterms:created>
  <dcterms:modified xsi:type="dcterms:W3CDTF">2011-05-02T09:41:13Z</dcterms:modified>
</cp:coreProperties>
</file>